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\Desktop\"/>
    </mc:Choice>
  </mc:AlternateContent>
  <bookViews>
    <workbookView xWindow="0" yWindow="0" windowWidth="28800" windowHeight="14235"/>
  </bookViews>
  <sheets>
    <sheet name="Savings" sheetId="1" r:id="rId1"/>
    <sheet name="Broch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C15" i="1" l="1"/>
  <c r="C16" i="1"/>
  <c r="C19" i="1" s="1"/>
  <c r="E19" i="1" s="1"/>
  <c r="D15" i="1"/>
  <c r="I56" i="1" s="1"/>
  <c r="E16" i="1" l="1"/>
  <c r="E15" i="1"/>
  <c r="C17" i="1"/>
  <c r="E17" i="1" s="1"/>
  <c r="C18" i="1"/>
  <c r="E18" i="1" s="1"/>
  <c r="F15" i="1" l="1"/>
  <c r="F19" i="1"/>
  <c r="F16" i="1"/>
  <c r="F17" i="1"/>
  <c r="F18" i="1"/>
</calcChain>
</file>

<file path=xl/sharedStrings.xml><?xml version="1.0" encoding="utf-8"?>
<sst xmlns="http://schemas.openxmlformats.org/spreadsheetml/2006/main" count="44" uniqueCount="37">
  <si>
    <t>Date:</t>
  </si>
  <si>
    <t xml:space="preserve">Customer:  </t>
  </si>
  <si>
    <t>Region :</t>
  </si>
  <si>
    <t>Distributor :</t>
  </si>
  <si>
    <t>Application:</t>
  </si>
  <si>
    <t>Present Bearing Cost?</t>
  </si>
  <si>
    <t>Lubrication Intervals (Weeks)?</t>
  </si>
  <si>
    <t>Never!!</t>
  </si>
  <si>
    <t>Zero!!</t>
  </si>
  <si>
    <t>Cost of Labor/Hr?</t>
  </si>
  <si>
    <t>Yearly Savings</t>
  </si>
  <si>
    <t>No Cost</t>
  </si>
  <si>
    <t>How Many Bearings?</t>
  </si>
  <si>
    <r>
      <t xml:space="preserve">2nd Year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(Labor Costs)</t>
    </r>
  </si>
  <si>
    <r>
      <t xml:space="preserve">3rd Year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(Labor Costs)</t>
    </r>
  </si>
  <si>
    <r>
      <t xml:space="preserve">4th Year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(Labor Costs)</t>
    </r>
  </si>
  <si>
    <r>
      <t xml:space="preserve">5th Year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(Labor Costs)</t>
    </r>
  </si>
  <si>
    <r>
      <t xml:space="preserve">1st Year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(Bearing n Labor Cost)</t>
    </r>
  </si>
  <si>
    <t>Phone:</t>
  </si>
  <si>
    <t>Unique Technologies Associates</t>
  </si>
  <si>
    <t>42 Mileed Way</t>
  </si>
  <si>
    <t>Email: info@utausa.com</t>
  </si>
  <si>
    <t>Avenel, NJ 07001        Phone: 732-882-0777 Fax: 732-882-1777</t>
  </si>
  <si>
    <t>Phone: 732-882-0777 Fax: 732-882-1777</t>
  </si>
  <si>
    <t>For More Information, Visit our site: https://www.utausa.com/</t>
  </si>
  <si>
    <t>Documented Savings Using</t>
  </si>
  <si>
    <t>Savings Calculation</t>
  </si>
  <si>
    <t xml:space="preserve">                         Filled</t>
  </si>
  <si>
    <t>Present Bearing Annual Cost</t>
  </si>
  <si>
    <t>Lubrication Intervals</t>
  </si>
  <si>
    <t xml:space="preserve">Cost of Bearing with                                                          Lubricant </t>
  </si>
  <si>
    <t xml:space="preserve">Labor Time to Lubricate                                                       </t>
  </si>
  <si>
    <r>
      <t>Time to Lubricate (</t>
    </r>
    <r>
      <rPr>
        <b/>
        <u/>
        <sz val="14"/>
        <rFont val="Calibri"/>
        <family val="2"/>
        <scheme val="minor"/>
      </rPr>
      <t>Minutes</t>
    </r>
    <r>
      <rPr>
        <b/>
        <sz val="14"/>
        <color theme="1"/>
        <rFont val="Calibri"/>
        <family val="2"/>
        <scheme val="minor"/>
      </rPr>
      <t>)?</t>
    </r>
  </si>
  <si>
    <t xml:space="preserve">Accumulated Savings </t>
  </si>
  <si>
    <t xml:space="preserve"> </t>
  </si>
  <si>
    <t>Months</t>
  </si>
  <si>
    <r>
      <rPr>
        <b/>
        <i/>
        <sz val="22"/>
        <color theme="4" tint="-0.499984740745262"/>
        <rFont val="Calibri"/>
        <family val="2"/>
        <scheme val="minor"/>
      </rPr>
      <t>ROI</t>
    </r>
    <r>
      <rPr>
        <b/>
        <sz val="18"/>
        <color theme="4" tint="-0.499984740745262"/>
        <rFont val="Calibri"/>
        <family val="2"/>
        <scheme val="minor"/>
      </rPr>
      <t xml:space="preserve"> </t>
    </r>
    <r>
      <rPr>
        <b/>
        <sz val="16"/>
        <color theme="4" tint="-0.499984740745262"/>
        <rFont val="Calibri"/>
        <family val="2"/>
        <scheme val="minor"/>
      </rPr>
      <t>(Return on Investment)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</si>
</sst>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99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26"/>
      <color theme="8" tint="-0.249977111117893"/>
      <name val="Calibri"/>
      <family val="2"/>
      <scheme val="minor"/>
    </font>
    <font>
      <b/>
      <i/>
      <sz val="24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4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u/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22"/>
      <color theme="4" tint="-0.499984740745262"/>
      <name val="Calibri"/>
      <family val="2"/>
      <scheme val="minor"/>
    </font>
    <font>
      <b/>
      <u/>
      <sz val="22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4" borderId="0" xfId="0" applyFill="1"/>
    <xf numFmtId="0" fontId="12" fillId="4" borderId="0" xfId="0" applyFont="1" applyFill="1"/>
    <xf numFmtId="0" fontId="0" fillId="4" borderId="0" xfId="0" applyFill="1" applyAlignment="1"/>
    <xf numFmtId="0" fontId="0" fillId="4" borderId="0" xfId="0" applyFill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4" borderId="6" xfId="0" applyFill="1" applyBorder="1" applyAlignment="1"/>
    <xf numFmtId="0" fontId="0" fillId="4" borderId="0" xfId="0" applyFill="1" applyBorder="1" applyAlignment="1"/>
    <xf numFmtId="0" fontId="2" fillId="4" borderId="0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wrapText="1"/>
      <protection locked="0"/>
    </xf>
    <xf numFmtId="164" fontId="10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20" xfId="0" applyNumberFormat="1" applyFont="1" applyFill="1" applyBorder="1" applyAlignment="1" applyProtection="1">
      <alignment horizontal="center" vertical="center"/>
      <protection locked="0"/>
    </xf>
    <xf numFmtId="164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8" fillId="2" borderId="2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6" xfId="0" applyBorder="1"/>
    <xf numFmtId="0" fontId="0" fillId="0" borderId="0" xfId="0" applyBorder="1"/>
    <xf numFmtId="0" fontId="0" fillId="0" borderId="26" xfId="0" applyBorder="1"/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/>
    <xf numFmtId="0" fontId="14" fillId="0" borderId="0" xfId="2" applyFont="1" applyAlignment="1"/>
    <xf numFmtId="0" fontId="0" fillId="4" borderId="0" xfId="0" applyFill="1" applyAlignment="1"/>
    <xf numFmtId="0" fontId="16" fillId="3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164" fontId="19" fillId="5" borderId="19" xfId="0" applyNumberFormat="1" applyFont="1" applyFill="1" applyBorder="1" applyAlignment="1" applyProtection="1">
      <alignment horizontal="right" vertical="center" wrapText="1"/>
    </xf>
    <xf numFmtId="0" fontId="20" fillId="5" borderId="22" xfId="0" applyFont="1" applyFill="1" applyBorder="1" applyAlignment="1" applyProtection="1">
      <alignment horizontal="right" vertical="center" wrapText="1"/>
    </xf>
    <xf numFmtId="0" fontId="21" fillId="5" borderId="22" xfId="0" applyFont="1" applyFill="1" applyBorder="1" applyAlignment="1">
      <alignment horizontal="right" vertical="center"/>
    </xf>
    <xf numFmtId="0" fontId="21" fillId="5" borderId="23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22" fillId="5" borderId="10" xfId="0" applyNumberFormat="1" applyFont="1" applyFill="1" applyBorder="1" applyAlignment="1" applyProtection="1">
      <alignment horizontal="right" vertical="center" wrapText="1"/>
    </xf>
    <xf numFmtId="0" fontId="23" fillId="5" borderId="3" xfId="0" applyFont="1" applyFill="1" applyBorder="1" applyAlignment="1" applyProtection="1">
      <alignment horizontal="right" vertical="center" wrapText="1"/>
    </xf>
    <xf numFmtId="0" fontId="23" fillId="5" borderId="3" xfId="0" applyFont="1" applyFill="1" applyBorder="1" applyAlignment="1">
      <alignment horizontal="right" vertical="center"/>
    </xf>
    <xf numFmtId="0" fontId="23" fillId="5" borderId="20" xfId="0" applyFont="1" applyFill="1" applyBorder="1" applyAlignment="1">
      <alignment horizontal="right" vertical="center"/>
    </xf>
    <xf numFmtId="0" fontId="0" fillId="0" borderId="0" xfId="0" applyAlignment="1"/>
    <xf numFmtId="0" fontId="8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5" xfId="0" applyBorder="1" applyAlignment="1" applyProtection="1">
      <protection locked="0"/>
    </xf>
    <xf numFmtId="164" fontId="22" fillId="5" borderId="12" xfId="0" applyNumberFormat="1" applyFont="1" applyFill="1" applyBorder="1" applyAlignment="1" applyProtection="1">
      <alignment horizontal="right" vertical="center" wrapText="1"/>
    </xf>
    <xf numFmtId="0" fontId="23" fillId="5" borderId="13" xfId="0" applyFont="1" applyFill="1" applyBorder="1" applyAlignment="1" applyProtection="1">
      <alignment horizontal="right" vertical="center" wrapText="1"/>
    </xf>
    <xf numFmtId="0" fontId="23" fillId="5" borderId="13" xfId="0" applyFont="1" applyFill="1" applyBorder="1" applyAlignment="1">
      <alignment horizontal="right" vertical="center"/>
    </xf>
    <xf numFmtId="0" fontId="23" fillId="5" borderId="24" xfId="0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165" fontId="29" fillId="2" borderId="26" xfId="0" applyNumberFormat="1" applyFont="1" applyFill="1" applyBorder="1" applyAlignment="1">
      <alignment horizontal="left" vertical="center"/>
    </xf>
    <xf numFmtId="165" fontId="29" fillId="2" borderId="27" xfId="0" applyNumberFormat="1" applyFont="1" applyFill="1" applyBorder="1" applyAlignment="1">
      <alignment horizontal="left" vertical="center"/>
    </xf>
    <xf numFmtId="165" fontId="30" fillId="2" borderId="6" xfId="0" applyNumberFormat="1" applyFont="1" applyFill="1" applyBorder="1" applyAlignment="1">
      <alignment horizontal="right" vertical="center"/>
    </xf>
    <xf numFmtId="165" fontId="30" fillId="2" borderId="7" xfId="0" applyNumberFormat="1" applyFont="1" applyFill="1" applyBorder="1" applyAlignment="1">
      <alignment horizontal="right" vertical="center"/>
    </xf>
    <xf numFmtId="165" fontId="29" fillId="2" borderId="0" xfId="0" applyNumberFormat="1" applyFont="1" applyFill="1" applyBorder="1" applyAlignment="1">
      <alignment horizontal="center" vertical="center"/>
    </xf>
    <xf numFmtId="165" fontId="29" fillId="2" borderId="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2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73921626732652"/>
          <c:y val="0.30572553587087747"/>
          <c:w val="0.87838588115179861"/>
          <c:h val="0.6325704486750558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9504265726252766E-2"/>
                  <c:y val="-4.4817922777503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D4-4349-B360-D8602F07D317}"/>
                </c:ext>
              </c:extLst>
            </c:dLbl>
            <c:dLbl>
              <c:idx val="1"/>
              <c:layout>
                <c:manualLayout>
                  <c:x val="2.2754976680628227E-2"/>
                  <c:y val="-6.971676876500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D4-4349-B360-D8602F07D317}"/>
                </c:ext>
              </c:extLst>
            </c:dLbl>
            <c:dLbl>
              <c:idx val="2"/>
              <c:layout>
                <c:manualLayout>
                  <c:x val="1.3002843817501844E-2"/>
                  <c:y val="-5.2287576573754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D4-4349-B360-D8602F07D317}"/>
                </c:ext>
              </c:extLst>
            </c:dLbl>
            <c:dLbl>
              <c:idx val="3"/>
              <c:layout>
                <c:manualLayout>
                  <c:x val="7.5849922268759968E-3"/>
                  <c:y val="-4.9797691975003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D4-4349-B360-D8602F07D317}"/>
                </c:ext>
              </c:extLst>
            </c:dLbl>
            <c:dLbl>
              <c:idx val="4"/>
              <c:layout>
                <c:manualLayout>
                  <c:x val="1.9936475033710002E-2"/>
                  <c:y val="-4.470470130191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D4-4349-B360-D8602F07D3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Savings!$F$15:$F$19</c:f>
              <c:numCache>
                <c:formatCode>"$"#,##0.00</c:formatCode>
                <c:ptCount val="5"/>
                <c:pt idx="0">
                  <c:v>650</c:v>
                </c:pt>
                <c:pt idx="1">
                  <c:v>3249.9999999999995</c:v>
                </c:pt>
                <c:pt idx="2">
                  <c:v>5849.9999999999991</c:v>
                </c:pt>
                <c:pt idx="3">
                  <c:v>8449.9999999999982</c:v>
                </c:pt>
                <c:pt idx="4">
                  <c:v>11049.999999999998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4-4349-B360-D8602F07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03301328"/>
        <c:axId val="503301720"/>
        <c:axId val="377850496"/>
      </c:bar3DChart>
      <c:catAx>
        <c:axId val="50330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1720"/>
        <c:crosses val="autoZero"/>
        <c:auto val="1"/>
        <c:lblAlgn val="ctr"/>
        <c:lblOffset val="100"/>
        <c:noMultiLvlLbl val="0"/>
      </c:catAx>
      <c:valAx>
        <c:axId val="50330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1328"/>
        <c:crosses val="autoZero"/>
        <c:crossBetween val="between"/>
      </c:valAx>
      <c:serAx>
        <c:axId val="377850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50330172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3" Type="http://schemas.openxmlformats.org/officeDocument/2006/relationships/image" Target="../media/image3.jpg"/><Relationship Id="rId7" Type="http://schemas.openxmlformats.org/officeDocument/2006/relationships/image" Target="../media/image6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9.jpeg"/><Relationship Id="rId5" Type="http://schemas.openxmlformats.org/officeDocument/2006/relationships/image" Target="../media/image4.JPG"/><Relationship Id="rId10" Type="http://schemas.openxmlformats.org/officeDocument/2006/relationships/image" Target="../media/image8.jpg"/><Relationship Id="rId4" Type="http://schemas.openxmlformats.org/officeDocument/2006/relationships/chart" Target="../charts/chart1.xml"/><Relationship Id="rId9" Type="http://schemas.openxmlformats.org/officeDocument/2006/relationships/hyperlink" Target="#Brochur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11.jpeg"/><Relationship Id="rId7" Type="http://schemas.openxmlformats.org/officeDocument/2006/relationships/image" Target="../media/image15.JPG"/><Relationship Id="rId2" Type="http://schemas.openxmlformats.org/officeDocument/2006/relationships/image" Target="../media/image10.png"/><Relationship Id="rId1" Type="http://schemas.openxmlformats.org/officeDocument/2006/relationships/hyperlink" Target="#Savings!A1"/><Relationship Id="rId6" Type="http://schemas.openxmlformats.org/officeDocument/2006/relationships/image" Target="../media/image14.JPG"/><Relationship Id="rId5" Type="http://schemas.openxmlformats.org/officeDocument/2006/relationships/image" Target="../media/image13.JPG"/><Relationship Id="rId4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85726</xdr:rowOff>
    </xdr:from>
    <xdr:to>
      <xdr:col>4</xdr:col>
      <xdr:colOff>279508</xdr:colOff>
      <xdr:row>10</xdr:row>
      <xdr:rowOff>390525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3200401"/>
          <a:ext cx="1241533" cy="771524"/>
        </a:xfrm>
        <a:prstGeom prst="rect">
          <a:avLst/>
        </a:prstGeom>
        <a:effectLst>
          <a:outerShdw blurRad="50800" dist="50800" dir="5400000" algn="ctr" rotWithShape="0">
            <a:srgbClr val="000000"/>
          </a:outerShdw>
        </a:effectLst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 editAs="oneCell">
    <xdr:from>
      <xdr:col>7</xdr:col>
      <xdr:colOff>1123950</xdr:colOff>
      <xdr:row>2</xdr:row>
      <xdr:rowOff>114299</xdr:rowOff>
    </xdr:from>
    <xdr:to>
      <xdr:col>9</xdr:col>
      <xdr:colOff>1743075</xdr:colOff>
      <xdr:row>3</xdr:row>
      <xdr:rowOff>1113540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619124"/>
          <a:ext cx="1914525" cy="1189741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9</xdr:row>
      <xdr:rowOff>57150</xdr:rowOff>
    </xdr:from>
    <xdr:to>
      <xdr:col>9</xdr:col>
      <xdr:colOff>1887598</xdr:colOff>
      <xdr:row>12</xdr:row>
      <xdr:rowOff>361950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3133725"/>
          <a:ext cx="1830448" cy="1676400"/>
        </a:xfrm>
        <a:prstGeom prst="rect">
          <a:avLst/>
        </a:prstGeom>
        <a:scene3d>
          <a:camera prst="orthographicFront"/>
          <a:lightRig rig="threePt" dir="t"/>
        </a:scene3d>
        <a:sp3d prstMaterial="dkEdge">
          <a:bevelT/>
        </a:sp3d>
      </xdr:spPr>
    </xdr:pic>
    <xdr:clientData/>
  </xdr:twoCellAnchor>
  <xdr:twoCellAnchor>
    <xdr:from>
      <xdr:col>1</xdr:col>
      <xdr:colOff>23812</xdr:colOff>
      <xdr:row>23</xdr:row>
      <xdr:rowOff>57149</xdr:rowOff>
    </xdr:from>
    <xdr:to>
      <xdr:col>9</xdr:col>
      <xdr:colOff>1905000</xdr:colOff>
      <xdr:row>51</xdr:row>
      <xdr:rowOff>9524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38100</xdr:colOff>
      <xdr:row>2</xdr:row>
      <xdr:rowOff>60937</xdr:rowOff>
    </xdr:from>
    <xdr:to>
      <xdr:col>2</xdr:col>
      <xdr:colOff>1000125</xdr:colOff>
      <xdr:row>3</xdr:row>
      <xdr:rowOff>1071659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65762"/>
          <a:ext cx="2809875" cy="1201222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 editAs="oneCell">
    <xdr:from>
      <xdr:col>3</xdr:col>
      <xdr:colOff>104775</xdr:colOff>
      <xdr:row>13</xdr:row>
      <xdr:rowOff>114300</xdr:rowOff>
    </xdr:from>
    <xdr:to>
      <xdr:col>3</xdr:col>
      <xdr:colOff>923925</xdr:colOff>
      <xdr:row>13</xdr:row>
      <xdr:rowOff>511710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4991100"/>
          <a:ext cx="819150" cy="397410"/>
        </a:xfrm>
        <a:prstGeom prst="rect">
          <a:avLst/>
        </a:prstGeom>
      </xdr:spPr>
    </xdr:pic>
    <xdr:clientData/>
  </xdr:twoCellAnchor>
  <xdr:twoCellAnchor editAs="oneCell">
    <xdr:from>
      <xdr:col>7</xdr:col>
      <xdr:colOff>1085849</xdr:colOff>
      <xdr:row>24</xdr:row>
      <xdr:rowOff>54051</xdr:rowOff>
    </xdr:from>
    <xdr:to>
      <xdr:col>9</xdr:col>
      <xdr:colOff>1847850</xdr:colOff>
      <xdr:row>31</xdr:row>
      <xdr:rowOff>147871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067549" y="8226501"/>
          <a:ext cx="2057401" cy="1427320"/>
        </a:xfrm>
        <a:prstGeom prst="rect">
          <a:avLst/>
        </a:prstGeom>
        <a:scene3d>
          <a:camera prst="orthographicFront"/>
          <a:lightRig rig="threePt" dir="t"/>
        </a:scene3d>
        <a:sp3d>
          <a:bevelT w="101600"/>
        </a:sp3d>
      </xdr:spPr>
    </xdr:pic>
    <xdr:clientData/>
  </xdr:twoCellAnchor>
  <xdr:twoCellAnchor editAs="oneCell">
    <xdr:from>
      <xdr:col>7</xdr:col>
      <xdr:colOff>342899</xdr:colOff>
      <xdr:row>13</xdr:row>
      <xdr:rowOff>47625</xdr:rowOff>
    </xdr:from>
    <xdr:to>
      <xdr:col>9</xdr:col>
      <xdr:colOff>1482350</xdr:colOff>
      <xdr:row>18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599" y="4933950"/>
          <a:ext cx="2434851" cy="216217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 editAs="oneCell">
    <xdr:from>
      <xdr:col>2</xdr:col>
      <xdr:colOff>904875</xdr:colOff>
      <xdr:row>21</xdr:row>
      <xdr:rowOff>47625</xdr:rowOff>
    </xdr:from>
    <xdr:to>
      <xdr:col>7</xdr:col>
      <xdr:colOff>29369</xdr:colOff>
      <xdr:row>21</xdr:row>
      <xdr:rowOff>400050</xdr:rowOff>
    </xdr:to>
    <xdr:pic>
      <xdr:nvPicPr>
        <xdr:cNvPr id="8" name="Picture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7448550"/>
          <a:ext cx="3201194" cy="352425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539377</xdr:colOff>
      <xdr:row>21</xdr:row>
      <xdr:rowOff>41648</xdr:rowOff>
    </xdr:from>
    <xdr:to>
      <xdr:col>3</xdr:col>
      <xdr:colOff>34552</xdr:colOff>
      <xdr:row>21</xdr:row>
      <xdr:rowOff>453653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324670">
          <a:off x="2495549" y="7391401"/>
          <a:ext cx="412005" cy="51435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0.11251</cdr:x>
      <cdr:y>0.0774</cdr:y>
    </cdr:from>
    <cdr:to>
      <cdr:x>0.7556</cdr:x>
      <cdr:y>0.19963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023938" y="398832"/>
          <a:ext cx="5852909" cy="62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Accumulative Savings</a:t>
          </a:r>
          <a:endParaRPr lang="en-US" sz="4000" b="1" u="sng" cap="none" spc="0">
            <a:ln w="9525">
              <a:solidFill>
                <a:schemeClr val="bg1"/>
              </a:solidFill>
              <a:prstDash val="solid"/>
            </a:ln>
            <a:solidFill>
              <a:srgbClr val="0070C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0.00558</cdr:x>
      <cdr:y>0.00986</cdr:y>
    </cdr:from>
    <cdr:to>
      <cdr:x>0.21594</cdr:x>
      <cdr:y>0.24074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914525" cy="1189741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171449</xdr:colOff>
      <xdr:row>14</xdr:row>
      <xdr:rowOff>85725</xdr:rowOff>
    </xdr:from>
    <xdr:to>
      <xdr:col>46</xdr:col>
      <xdr:colOff>314172</xdr:colOff>
      <xdr:row>16</xdr:row>
      <xdr:rowOff>171450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3849" y="2752725"/>
          <a:ext cx="1361923" cy="466725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514351</xdr:colOff>
      <xdr:row>7</xdr:row>
      <xdr:rowOff>104775</xdr:rowOff>
    </xdr:from>
    <xdr:to>
      <xdr:col>23</xdr:col>
      <xdr:colOff>209551</xdr:colOff>
      <xdr:row>9</xdr:row>
      <xdr:rowOff>104290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5551" y="1438275"/>
          <a:ext cx="304800" cy="380515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45</xdr:row>
      <xdr:rowOff>122779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05600" cy="869527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575283</xdr:colOff>
      <xdr:row>45</xdr:row>
      <xdr:rowOff>123825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671283" cy="8696325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0</xdr:row>
      <xdr:rowOff>1</xdr:rowOff>
    </xdr:from>
    <xdr:to>
      <xdr:col>32</xdr:col>
      <xdr:colOff>587566</xdr:colOff>
      <xdr:row>45</xdr:row>
      <xdr:rowOff>95251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" y="1"/>
          <a:ext cx="6683566" cy="8667750"/>
        </a:xfrm>
        <a:prstGeom prst="rect">
          <a:avLst/>
        </a:prstGeom>
      </xdr:spPr>
    </xdr:pic>
    <xdr:clientData/>
  </xdr:twoCellAnchor>
  <xdr:twoCellAnchor editAs="oneCell">
    <xdr:from>
      <xdr:col>33</xdr:col>
      <xdr:colOff>1</xdr:colOff>
      <xdr:row>0</xdr:row>
      <xdr:rowOff>1</xdr:rowOff>
    </xdr:from>
    <xdr:to>
      <xdr:col>43</xdr:col>
      <xdr:colOff>571501</xdr:colOff>
      <xdr:row>45</xdr:row>
      <xdr:rowOff>31031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1" y="1"/>
          <a:ext cx="6667500" cy="8603530"/>
        </a:xfrm>
        <a:prstGeom prst="rect">
          <a:avLst/>
        </a:prstGeom>
      </xdr:spPr>
    </xdr:pic>
    <xdr:clientData/>
  </xdr:twoCellAnchor>
  <xdr:twoCellAnchor editAs="oneCell">
    <xdr:from>
      <xdr:col>44</xdr:col>
      <xdr:colOff>504825</xdr:colOff>
      <xdr:row>17</xdr:row>
      <xdr:rowOff>19049</xdr:rowOff>
    </xdr:from>
    <xdr:to>
      <xdr:col>45</xdr:col>
      <xdr:colOff>409575</xdr:colOff>
      <xdr:row>19</xdr:row>
      <xdr:rowOff>50054</xdr:rowOff>
    </xdr:to>
    <xdr:pic>
      <xdr:nvPicPr>
        <xdr:cNvPr id="9" name="Picture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923779">
          <a:off x="27378397" y="3206377"/>
          <a:ext cx="412005" cy="51435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aus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9"/>
  <sheetViews>
    <sheetView tabSelected="1" topLeftCell="A25" workbookViewId="0">
      <selection activeCell="H56" sqref="H56:H57"/>
    </sheetView>
  </sheetViews>
  <sheetFormatPr defaultRowHeight="15" x14ac:dyDescent="0.25"/>
  <cols>
    <col min="1" max="1" width="0.85546875" customWidth="1"/>
    <col min="2" max="2" width="27.7109375" customWidth="1"/>
    <col min="3" max="6" width="15.28515625" customWidth="1"/>
    <col min="7" max="7" width="0.85546875" hidden="1" customWidth="1"/>
    <col min="8" max="8" width="19.42578125" customWidth="1"/>
    <col min="9" max="9" width="4.7109375" hidden="1" customWidth="1"/>
    <col min="10" max="10" width="28.85546875" customWidth="1"/>
    <col min="11" max="11" width="0.85546875" customWidth="1"/>
  </cols>
  <sheetData>
    <row r="1" spans="1:11" ht="35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5.0999999999999996" customHeight="1" thickBot="1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62"/>
      <c r="C3" s="63"/>
      <c r="D3" s="57" t="s">
        <v>25</v>
      </c>
      <c r="E3" s="58"/>
      <c r="F3" s="58"/>
      <c r="G3" s="58"/>
      <c r="H3" s="58"/>
      <c r="I3" s="58"/>
      <c r="J3" s="58"/>
      <c r="K3" s="12"/>
    </row>
    <row r="4" spans="1:11" ht="88.5" customHeight="1" x14ac:dyDescent="0.25">
      <c r="A4" s="11"/>
      <c r="B4" s="64"/>
      <c r="C4" s="65"/>
      <c r="D4" s="58"/>
      <c r="E4" s="58"/>
      <c r="F4" s="58"/>
      <c r="G4" s="58"/>
      <c r="H4" s="58"/>
      <c r="I4" s="58"/>
      <c r="J4" s="58"/>
      <c r="K4" s="12"/>
    </row>
    <row r="5" spans="1:11" ht="5.0999999999999996" customHeight="1" x14ac:dyDescent="0.25">
      <c r="A5" s="11"/>
      <c r="B5" s="20"/>
      <c r="C5" s="21"/>
      <c r="D5" s="22"/>
      <c r="E5" s="22"/>
      <c r="F5" s="22"/>
      <c r="G5" s="22"/>
      <c r="H5" s="22"/>
      <c r="I5" s="22"/>
      <c r="J5" s="22"/>
      <c r="K5" s="12"/>
    </row>
    <row r="6" spans="1:11" ht="21.95" customHeight="1" x14ac:dyDescent="0.25">
      <c r="A6" s="11"/>
      <c r="B6" s="2" t="s">
        <v>1</v>
      </c>
      <c r="C6" s="59" t="s">
        <v>34</v>
      </c>
      <c r="D6" s="59"/>
      <c r="E6" s="60" t="s">
        <v>4</v>
      </c>
      <c r="F6" s="60"/>
      <c r="G6" s="59" t="s">
        <v>34</v>
      </c>
      <c r="H6" s="59"/>
      <c r="I6" s="59"/>
      <c r="J6" s="59"/>
      <c r="K6" s="13"/>
    </row>
    <row r="7" spans="1:11" ht="21.95" customHeight="1" x14ac:dyDescent="0.25">
      <c r="A7" s="11"/>
      <c r="B7" s="2" t="s">
        <v>2</v>
      </c>
      <c r="C7" s="61" t="s">
        <v>34</v>
      </c>
      <c r="D7" s="61"/>
      <c r="E7" s="60" t="s">
        <v>0</v>
      </c>
      <c r="F7" s="60"/>
      <c r="G7" s="59" t="s">
        <v>34</v>
      </c>
      <c r="H7" s="59"/>
      <c r="I7" s="59"/>
      <c r="J7" s="59"/>
      <c r="K7" s="13"/>
    </row>
    <row r="8" spans="1:11" ht="21.95" customHeight="1" thickBot="1" x14ac:dyDescent="0.3">
      <c r="A8" s="11"/>
      <c r="B8" s="3" t="s">
        <v>3</v>
      </c>
      <c r="C8" s="36" t="s">
        <v>34</v>
      </c>
      <c r="D8" s="36"/>
      <c r="E8" s="60" t="s">
        <v>18</v>
      </c>
      <c r="F8" s="60"/>
      <c r="G8" s="66"/>
      <c r="H8" s="66"/>
      <c r="I8" s="66"/>
      <c r="J8" s="66"/>
      <c r="K8" s="10"/>
    </row>
    <row r="9" spans="1:11" ht="32.25" thickBot="1" x14ac:dyDescent="0.3">
      <c r="A9" s="11"/>
      <c r="B9" s="50" t="s">
        <v>26</v>
      </c>
      <c r="C9" s="51"/>
      <c r="D9" s="51"/>
      <c r="E9" s="51"/>
      <c r="F9" s="51"/>
      <c r="G9" s="51"/>
      <c r="H9" s="51"/>
      <c r="I9" s="51"/>
      <c r="J9" s="51"/>
      <c r="K9" s="10"/>
    </row>
    <row r="10" spans="1:11" ht="36.75" customHeight="1" x14ac:dyDescent="0.25">
      <c r="A10" s="11"/>
      <c r="B10" s="4" t="s">
        <v>5</v>
      </c>
      <c r="C10" s="26">
        <v>20</v>
      </c>
      <c r="D10" s="46" t="s">
        <v>30</v>
      </c>
      <c r="E10" s="47"/>
      <c r="F10" s="48"/>
      <c r="G10" s="49"/>
      <c r="H10" s="71">
        <v>85</v>
      </c>
      <c r="I10" s="72"/>
      <c r="J10" s="37"/>
      <c r="K10" s="10"/>
    </row>
    <row r="11" spans="1:11" ht="34.5" customHeight="1" x14ac:dyDescent="0.25">
      <c r="A11" s="11"/>
      <c r="B11" s="5" t="s">
        <v>6</v>
      </c>
      <c r="C11" s="27">
        <v>2</v>
      </c>
      <c r="D11" s="52" t="s">
        <v>29</v>
      </c>
      <c r="E11" s="53"/>
      <c r="F11" s="54"/>
      <c r="G11" s="55"/>
      <c r="H11" s="42" t="s">
        <v>7</v>
      </c>
      <c r="I11" s="43"/>
      <c r="J11" s="38"/>
      <c r="K11" s="10"/>
    </row>
    <row r="12" spans="1:11" ht="36.75" customHeight="1" x14ac:dyDescent="0.25">
      <c r="A12" s="11"/>
      <c r="B12" s="5" t="s">
        <v>32</v>
      </c>
      <c r="C12" s="27">
        <v>10</v>
      </c>
      <c r="D12" s="52" t="s">
        <v>31</v>
      </c>
      <c r="E12" s="53"/>
      <c r="F12" s="54"/>
      <c r="G12" s="55"/>
      <c r="H12" s="42" t="s">
        <v>8</v>
      </c>
      <c r="I12" s="43"/>
      <c r="J12" s="38"/>
      <c r="K12" s="10"/>
    </row>
    <row r="13" spans="1:11" ht="31.5" customHeight="1" thickBot="1" x14ac:dyDescent="0.3">
      <c r="A13" s="11"/>
      <c r="B13" s="6" t="s">
        <v>9</v>
      </c>
      <c r="C13" s="28">
        <v>20</v>
      </c>
      <c r="D13" s="67" t="s">
        <v>12</v>
      </c>
      <c r="E13" s="68"/>
      <c r="F13" s="69"/>
      <c r="G13" s="70"/>
      <c r="H13" s="44">
        <v>30</v>
      </c>
      <c r="I13" s="45"/>
      <c r="J13" s="38"/>
      <c r="K13" s="10"/>
    </row>
    <row r="14" spans="1:11" ht="59.25" customHeight="1" x14ac:dyDescent="0.35">
      <c r="A14" s="11"/>
      <c r="B14" s="7"/>
      <c r="C14" s="25" t="s">
        <v>28</v>
      </c>
      <c r="D14" s="29" t="s">
        <v>27</v>
      </c>
      <c r="E14" s="30" t="s">
        <v>10</v>
      </c>
      <c r="F14" s="31" t="s">
        <v>33</v>
      </c>
      <c r="G14" s="56"/>
      <c r="H14" s="56"/>
      <c r="I14" s="56"/>
      <c r="J14" s="56"/>
      <c r="K14" s="10"/>
    </row>
    <row r="15" spans="1:11" ht="34.5" x14ac:dyDescent="0.25">
      <c r="A15" s="11"/>
      <c r="B15" s="8" t="s">
        <v>17</v>
      </c>
      <c r="C15" s="14">
        <f>C12/60*52/C11*H13*C13+(C10*H13)</f>
        <v>3200</v>
      </c>
      <c r="D15" s="14">
        <f>H10*H13</f>
        <v>2550</v>
      </c>
      <c r="E15" s="23">
        <f>C15-D15</f>
        <v>650</v>
      </c>
      <c r="F15" s="18">
        <f>E15</f>
        <v>650</v>
      </c>
      <c r="G15" s="56"/>
      <c r="H15" s="56"/>
      <c r="I15" s="56"/>
      <c r="J15" s="56"/>
      <c r="K15" s="10"/>
    </row>
    <row r="16" spans="1:11" ht="21" x14ac:dyDescent="0.35">
      <c r="A16" s="11"/>
      <c r="B16" s="8" t="s">
        <v>13</v>
      </c>
      <c r="C16" s="14">
        <f>52/C11*(C12/60)*C13*H13</f>
        <v>2599.9999999999995</v>
      </c>
      <c r="D16" s="15" t="s">
        <v>11</v>
      </c>
      <c r="E16" s="23">
        <f>C16</f>
        <v>2599.9999999999995</v>
      </c>
      <c r="F16" s="18">
        <f>E16+E15</f>
        <v>3249.9999999999995</v>
      </c>
      <c r="G16" s="56"/>
      <c r="H16" s="56"/>
      <c r="I16" s="56"/>
      <c r="J16" s="56"/>
      <c r="K16" s="10"/>
    </row>
    <row r="17" spans="1:11" ht="21" x14ac:dyDescent="0.35">
      <c r="A17" s="11"/>
      <c r="B17" s="8" t="s">
        <v>14</v>
      </c>
      <c r="C17" s="14">
        <f>C16</f>
        <v>2599.9999999999995</v>
      </c>
      <c r="D17" s="15" t="s">
        <v>11</v>
      </c>
      <c r="E17" s="23">
        <f>C17</f>
        <v>2599.9999999999995</v>
      </c>
      <c r="F17" s="18">
        <f>E17+E16+E15</f>
        <v>5849.9999999999991</v>
      </c>
      <c r="G17" s="56"/>
      <c r="H17" s="56"/>
      <c r="I17" s="56"/>
      <c r="J17" s="56"/>
      <c r="K17" s="10"/>
    </row>
    <row r="18" spans="1:11" ht="21" x14ac:dyDescent="0.35">
      <c r="A18" s="11"/>
      <c r="B18" s="8" t="s">
        <v>15</v>
      </c>
      <c r="C18" s="14">
        <f>C16</f>
        <v>2599.9999999999995</v>
      </c>
      <c r="D18" s="15" t="s">
        <v>11</v>
      </c>
      <c r="E18" s="23">
        <f>C18</f>
        <v>2599.9999999999995</v>
      </c>
      <c r="F18" s="18">
        <f>E18+E17+E16+E15</f>
        <v>8449.9999999999982</v>
      </c>
      <c r="G18" s="56"/>
      <c r="H18" s="56"/>
      <c r="I18" s="56"/>
      <c r="J18" s="56"/>
      <c r="K18" s="10"/>
    </row>
    <row r="19" spans="1:11" ht="21.75" thickBot="1" x14ac:dyDescent="0.4">
      <c r="A19" s="11"/>
      <c r="B19" s="9" t="s">
        <v>16</v>
      </c>
      <c r="C19" s="16">
        <f>C16</f>
        <v>2599.9999999999995</v>
      </c>
      <c r="D19" s="17" t="s">
        <v>11</v>
      </c>
      <c r="E19" s="24">
        <f>C19</f>
        <v>2599.9999999999995</v>
      </c>
      <c r="F19" s="19">
        <f>E19+E18+E17+E16+E15</f>
        <v>11049.999999999998</v>
      </c>
      <c r="G19" s="56"/>
      <c r="H19" s="56"/>
      <c r="I19" s="56"/>
      <c r="J19" s="56"/>
      <c r="K19" s="10"/>
    </row>
    <row r="20" spans="1:11" ht="5.099999999999999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41.25" customHeight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5.0999999999999996" customHeight="1" x14ac:dyDescent="0.25">
      <c r="A24" s="10"/>
      <c r="B24" s="10"/>
      <c r="C24" s="41"/>
      <c r="D24" s="41"/>
      <c r="E24" s="41"/>
      <c r="F24" s="41"/>
      <c r="G24" s="10"/>
      <c r="H24" s="10"/>
      <c r="I24" s="10"/>
      <c r="J24" s="10"/>
      <c r="K24" s="10"/>
    </row>
    <row r="25" spans="1:11" x14ac:dyDescent="0.25">
      <c r="A25" s="10"/>
      <c r="K25" s="10"/>
    </row>
    <row r="26" spans="1:11" x14ac:dyDescent="0.25">
      <c r="A26" s="10"/>
      <c r="K26" s="10"/>
    </row>
    <row r="27" spans="1:11" x14ac:dyDescent="0.25">
      <c r="A27" s="10"/>
      <c r="K27" s="10"/>
    </row>
    <row r="28" spans="1:11" x14ac:dyDescent="0.25">
      <c r="A28" s="10"/>
      <c r="K28" s="10"/>
    </row>
    <row r="29" spans="1:11" x14ac:dyDescent="0.25">
      <c r="A29" s="10"/>
      <c r="K29" s="10"/>
    </row>
    <row r="30" spans="1:11" x14ac:dyDescent="0.25">
      <c r="A30" s="10"/>
      <c r="K30" s="10"/>
    </row>
    <row r="31" spans="1:11" x14ac:dyDescent="0.25">
      <c r="A31" s="10"/>
      <c r="K31" s="10"/>
    </row>
    <row r="32" spans="1:11" x14ac:dyDescent="0.25">
      <c r="A32" s="10"/>
      <c r="K32" s="10"/>
    </row>
    <row r="33" spans="1:11" x14ac:dyDescent="0.25">
      <c r="A33" s="10"/>
      <c r="K33" s="10"/>
    </row>
    <row r="34" spans="1:11" x14ac:dyDescent="0.25">
      <c r="A34" s="10"/>
      <c r="K34" s="10"/>
    </row>
    <row r="35" spans="1:11" x14ac:dyDescent="0.25">
      <c r="A35" s="10"/>
      <c r="K35" s="10"/>
    </row>
    <row r="36" spans="1:11" x14ac:dyDescent="0.25">
      <c r="A36" s="10"/>
      <c r="K36" s="10"/>
    </row>
    <row r="37" spans="1:11" x14ac:dyDescent="0.25">
      <c r="A37" s="10"/>
      <c r="K37" s="10"/>
    </row>
    <row r="38" spans="1:11" x14ac:dyDescent="0.25">
      <c r="A38" s="10"/>
      <c r="K38" s="10"/>
    </row>
    <row r="39" spans="1:11" x14ac:dyDescent="0.25">
      <c r="A39" s="10"/>
      <c r="K39" s="10"/>
    </row>
    <row r="40" spans="1:11" x14ac:dyDescent="0.25">
      <c r="A40" s="10"/>
      <c r="K40" s="10"/>
    </row>
    <row r="41" spans="1:11" x14ac:dyDescent="0.25">
      <c r="A41" s="10"/>
      <c r="K41" s="10"/>
    </row>
    <row r="42" spans="1:11" x14ac:dyDescent="0.25">
      <c r="A42" s="10"/>
      <c r="K42" s="10"/>
    </row>
    <row r="43" spans="1:11" x14ac:dyDescent="0.25">
      <c r="A43" s="10"/>
      <c r="K43" s="10"/>
    </row>
    <row r="44" spans="1:11" x14ac:dyDescent="0.25">
      <c r="A44" s="10"/>
      <c r="K44" s="10"/>
    </row>
    <row r="45" spans="1:11" x14ac:dyDescent="0.25">
      <c r="A45" s="10"/>
      <c r="K45" s="10"/>
    </row>
    <row r="46" spans="1:11" x14ac:dyDescent="0.25">
      <c r="A46" s="10"/>
      <c r="K46" s="10"/>
    </row>
    <row r="47" spans="1:11" x14ac:dyDescent="0.25">
      <c r="A47" s="10"/>
      <c r="K47" s="10"/>
    </row>
    <row r="48" spans="1:11" x14ac:dyDescent="0.25">
      <c r="A48" s="10"/>
      <c r="K48" s="10"/>
    </row>
    <row r="49" spans="1:11" x14ac:dyDescent="0.25">
      <c r="A49" s="10"/>
      <c r="K49" s="10"/>
    </row>
    <row r="50" spans="1:11" x14ac:dyDescent="0.25">
      <c r="A50" s="10"/>
      <c r="K50" s="10"/>
    </row>
    <row r="51" spans="1:11" x14ac:dyDescent="0.25">
      <c r="A51" s="10"/>
      <c r="K51" s="10"/>
    </row>
    <row r="52" spans="1:11" ht="5.099999999999999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8.25" customHeight="1" thickBot="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25.5" customHeight="1" x14ac:dyDescent="0.45">
      <c r="B54" s="39" t="s">
        <v>19</v>
      </c>
      <c r="C54" s="39"/>
      <c r="D54" s="39"/>
      <c r="H54" s="81" t="s">
        <v>36</v>
      </c>
      <c r="I54" s="82"/>
      <c r="J54" s="83"/>
    </row>
    <row r="55" spans="1:11" ht="15.75" hidden="1" x14ac:dyDescent="0.25">
      <c r="B55" s="39"/>
      <c r="C55" s="39"/>
      <c r="D55" s="39"/>
      <c r="H55" s="33"/>
      <c r="I55" s="34"/>
      <c r="J55" s="35"/>
    </row>
    <row r="56" spans="1:11" ht="15.75" x14ac:dyDescent="0.25">
      <c r="B56" s="39" t="s">
        <v>20</v>
      </c>
      <c r="C56" s="39"/>
      <c r="D56" s="39"/>
      <c r="E56" s="1"/>
      <c r="F56" s="79"/>
      <c r="G56" s="1"/>
      <c r="H56" s="75">
        <f>(H10-C10)/(52/12/C11*(C12/60)*C13)</f>
        <v>9.0000000000000018</v>
      </c>
      <c r="I56" s="77" t="e">
        <f t="shared" ref="I56" si="0">((G10-B10)/D15)*12</f>
        <v>#VALUE!</v>
      </c>
      <c r="J56" s="73" t="s">
        <v>35</v>
      </c>
    </row>
    <row r="57" spans="1:11" ht="16.5" thickBot="1" x14ac:dyDescent="0.3">
      <c r="B57" s="39" t="s">
        <v>22</v>
      </c>
      <c r="C57" s="39"/>
      <c r="D57" s="39"/>
      <c r="E57" s="1"/>
      <c r="F57" s="80"/>
      <c r="H57" s="76"/>
      <c r="I57" s="78"/>
      <c r="J57" s="74"/>
    </row>
    <row r="58" spans="1:11" ht="15.75" x14ac:dyDescent="0.25">
      <c r="B58" s="39" t="s">
        <v>23</v>
      </c>
      <c r="C58" s="39"/>
      <c r="D58" s="39"/>
    </row>
    <row r="59" spans="1:11" ht="18.75" x14ac:dyDescent="0.3">
      <c r="B59" s="39" t="s">
        <v>21</v>
      </c>
      <c r="C59" s="39"/>
      <c r="D59" s="39"/>
      <c r="E59" s="40" t="s">
        <v>24</v>
      </c>
      <c r="F59" s="40"/>
      <c r="G59" s="40"/>
      <c r="H59" s="40"/>
      <c r="I59" s="40"/>
      <c r="J59" s="40"/>
    </row>
  </sheetData>
  <sheetProtection algorithmName="SHA-512" hashValue="O9lCc1/o12OPyxvIhB8AuFkl1prvavKaLxTRtsaK4hJuY4clIdFLfHm3cg51gbzO5VM4z8L07psRZF+DLphpiQ==" saltValue="CSjOLBN4xJVq9KN1PmaFTw==" spinCount="100000" sheet="1" objects="1" scenarios="1"/>
  <mergeCells count="37">
    <mergeCell ref="J56:J57"/>
    <mergeCell ref="H56:H57"/>
    <mergeCell ref="I56:I57"/>
    <mergeCell ref="F56:F57"/>
    <mergeCell ref="H54:J54"/>
    <mergeCell ref="A1:K1"/>
    <mergeCell ref="A21:K23"/>
    <mergeCell ref="D3:J4"/>
    <mergeCell ref="C6:D6"/>
    <mergeCell ref="E6:F6"/>
    <mergeCell ref="G6:J6"/>
    <mergeCell ref="C7:D7"/>
    <mergeCell ref="E7:F7"/>
    <mergeCell ref="G7:J7"/>
    <mergeCell ref="B3:C4"/>
    <mergeCell ref="G14:J19"/>
    <mergeCell ref="E8:F8"/>
    <mergeCell ref="G8:J8"/>
    <mergeCell ref="D12:G12"/>
    <mergeCell ref="D13:G13"/>
    <mergeCell ref="H10:I10"/>
    <mergeCell ref="C8:D8"/>
    <mergeCell ref="J10:J13"/>
    <mergeCell ref="B58:D58"/>
    <mergeCell ref="E59:J59"/>
    <mergeCell ref="C24:F24"/>
    <mergeCell ref="B54:D54"/>
    <mergeCell ref="B55:D55"/>
    <mergeCell ref="B56:D56"/>
    <mergeCell ref="B57:D57"/>
    <mergeCell ref="B59:D59"/>
    <mergeCell ref="H11:I11"/>
    <mergeCell ref="H12:I12"/>
    <mergeCell ref="H13:I13"/>
    <mergeCell ref="D10:G10"/>
    <mergeCell ref="B9:J9"/>
    <mergeCell ref="D11:G11"/>
  </mergeCells>
  <hyperlinks>
    <hyperlink ref="E59:J59" r:id="rId1" display="For More Information, Visit our site: https://www.utausa.com/"/>
  </hyperlinks>
  <printOptions horizontalCentered="1" verticalCentered="1"/>
  <pageMargins left="0.25" right="0.25" top="0.75" bottom="0.75" header="0.3" footer="0.3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0X1+G8BXi988PKaexW+ujJPklqY/KN+AAmGcB6EduQDOD5YUGxldCvbeuLb24yfLQW+ZSwprhp4gl7fpJbeTcA==" saltValue="wA/c1TLqaRvQzmi7PP9JTg==" spinCount="100000" sheet="1" objects="1" scenarios="1"/>
  <printOptions horizontalCentered="1" verticalCentered="1"/>
  <pageMargins left="0" right="0" top="0" bottom="0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Savings</vt:lpstr>
      <vt:lpstr>Brochure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Cody</dc:creator>
  <cp:lastModifiedBy>Al Shwartz</cp:lastModifiedBy>
  <cp:lastPrinted>2019-08-09T16:38:10Z</cp:lastPrinted>
  <dcterms:created xsi:type="dcterms:W3CDTF">2019-05-28T16:35:49Z</dcterms:created>
  <dcterms:modified xsi:type="dcterms:W3CDTF">2019-08-09T16:38:23Z</dcterms:modified>
</cp:coreProperties>
</file>